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ordana\Documents\dokumenti Gordana\MOJI DOKUMENTI PROČELNICA\OPĆINSKO VIJEĆE 2021\Objava u Službenom glasniku KZŽ\10. sjednica\"/>
    </mc:Choice>
  </mc:AlternateContent>
  <xr:revisionPtr revIDLastSave="0" documentId="13_ncr:1_{E5D6A5F7-9B4E-4912-B64F-5050F5402E4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 2022." sheetId="2" r:id="rId1"/>
  </sheets>
  <calcPr calcId="181029"/>
</workbook>
</file>

<file path=xl/calcChain.xml><?xml version="1.0" encoding="utf-8"?>
<calcChain xmlns="http://schemas.openxmlformats.org/spreadsheetml/2006/main">
  <c r="F12" i="2" l="1"/>
  <c r="F13" i="2"/>
  <c r="F14" i="2"/>
  <c r="F15" i="2"/>
  <c r="F16" i="2"/>
  <c r="F11" i="2"/>
  <c r="E17" i="2"/>
  <c r="D17" i="2"/>
  <c r="F82" i="2"/>
  <c r="F83" i="2"/>
  <c r="F84" i="2"/>
  <c r="F81" i="2"/>
  <c r="E85" i="2"/>
  <c r="D85" i="2"/>
  <c r="F70" i="2"/>
  <c r="F71" i="2"/>
  <c r="F69" i="2"/>
  <c r="D73" i="2"/>
  <c r="E73" i="2"/>
  <c r="F59" i="2"/>
  <c r="E61" i="2"/>
  <c r="D61" i="2"/>
  <c r="F51" i="2"/>
  <c r="F52" i="2"/>
  <c r="F53" i="2"/>
  <c r="F54" i="2"/>
  <c r="F55" i="2"/>
  <c r="F56" i="2"/>
  <c r="F57" i="2"/>
  <c r="F58" i="2"/>
  <c r="F60" i="2"/>
  <c r="F50" i="2"/>
  <c r="F42" i="2"/>
  <c r="D42" i="2"/>
  <c r="E42" i="2"/>
  <c r="F17" i="2" l="1"/>
  <c r="F85" i="2"/>
  <c r="F73" i="2"/>
  <c r="F61" i="2"/>
  <c r="E27" i="2" l="1"/>
  <c r="D96" i="2" s="1"/>
  <c r="D27" i="2"/>
</calcChain>
</file>

<file path=xl/sharedStrings.xml><?xml version="1.0" encoding="utf-8"?>
<sst xmlns="http://schemas.openxmlformats.org/spreadsheetml/2006/main" count="113" uniqueCount="73">
  <si>
    <t>Ukupno:</t>
  </si>
  <si>
    <t>IZVORI FINANCIRANJA:</t>
  </si>
  <si>
    <t>ukupno</t>
  </si>
  <si>
    <t>SVEUKUPNO PROGRAM ODRŽAVANJA</t>
  </si>
  <si>
    <t>UKUPNO:</t>
  </si>
  <si>
    <t>održavanja komunalne infrastrukture</t>
  </si>
  <si>
    <t>Na temelju članka 72. stavka 1. Zakona o komunalnom gospodarstvu (Narodne novine, broj 68/18., 110/18. i 32/20.) te članka 29. Statuta Općine</t>
  </si>
  <si>
    <t xml:space="preserve"> Održavanje objekata komunalne infrastrukture po ovim I Izmjenama Programa, obuhvaća:</t>
  </si>
  <si>
    <t>I. IZMJENE PROGRAMA</t>
  </si>
  <si>
    <t>za 2023. godinu</t>
  </si>
  <si>
    <t>TEKUĆI PLAN 2023. u EUR</t>
  </si>
  <si>
    <t>I. IZMJENA u EUR</t>
  </si>
  <si>
    <t>U Proračunu za 2023.godinu planiraju se utrošiti sredstva kroz I. Izmjene Programa održavanja objekata komunalne infrastrukture na slijedeći način:</t>
  </si>
  <si>
    <t>1. ODRŽAVANJE POVRŠINA: A100306</t>
  </si>
  <si>
    <t>Sufinanciranje sanacije kuće u ulici Ljudevita Gaja, kućni broj 1</t>
  </si>
  <si>
    <t>Video nadzor-zeleni otok</t>
  </si>
  <si>
    <t>IZVORI:  u EUR</t>
  </si>
  <si>
    <t xml:space="preserve"> - 11- opći prihodi i primici</t>
  </si>
  <si>
    <t>2. ODRŽAVANJE LOKALNIH VODOVODA: A100402</t>
  </si>
  <si>
    <t>Usluge pri registraciji prijevoznih sredstava</t>
  </si>
  <si>
    <t xml:space="preserve"> - 43- ostali prihodi za posebne namjene</t>
  </si>
  <si>
    <t>IZVORI: u EUR</t>
  </si>
  <si>
    <t>3. ODRŽAVANJE GROBLJA: A100403</t>
  </si>
  <si>
    <t>Električna energija</t>
  </si>
  <si>
    <t>Motorni benzin i dizel gorivo</t>
  </si>
  <si>
    <t>Materijal i dijelovi za održavanje cjevovoda</t>
  </si>
  <si>
    <t>Materijal i dijelovi za održavanje službenog vozila</t>
  </si>
  <si>
    <t>Građevinsko-strojni radovi</t>
  </si>
  <si>
    <t>Kupnja vode od Zagorskog vodovoda</t>
  </si>
  <si>
    <t>Povećanje/smanjenje</t>
  </si>
  <si>
    <t>Sufinanciranje lokalnih vodovoda</t>
  </si>
  <si>
    <t>Materijal za održavanje strojeva i oprema</t>
  </si>
  <si>
    <t>Video nadzor- groblje Gornja Stubica</t>
  </si>
  <si>
    <t>Video nadzor- groblje Sveti Matej</t>
  </si>
  <si>
    <t>Video nadzor- groblje Dubovec</t>
  </si>
  <si>
    <t>Kupnja stoja za održavanje zelenih površina</t>
  </si>
  <si>
    <t>Električna enegija groblje</t>
  </si>
  <si>
    <t>Motorni benzin i dizel gorivo groblje</t>
  </si>
  <si>
    <t>Materijal i dijelovi za održavanje groblja</t>
  </si>
  <si>
    <t>Rušenje drveća-groblje Dubovec</t>
  </si>
  <si>
    <t>Potrošnja vode-groblje</t>
  </si>
  <si>
    <t>Usluge tekućeg održavanja groblja</t>
  </si>
  <si>
    <t>4. ODRŽAVANJE JAVNE RASVJETE: A100404</t>
  </si>
  <si>
    <t>Troškovi električne energije javne rasvjete</t>
  </si>
  <si>
    <t>Troškovi održavanja i popravka javne rasvjete</t>
  </si>
  <si>
    <t>Božićna i novogodišnja dekoracija</t>
  </si>
  <si>
    <t>Popis javne rasvjete</t>
  </si>
  <si>
    <t>4. ODRŽAVANJE POSLOVNIH OBJEKATA: A100405</t>
  </si>
  <si>
    <t>Energija dom Modrovec, ŠRC, društveni dom Tepčina</t>
  </si>
  <si>
    <t>Nabava dugotrajne imovine za opremanje sportskog centra (stolice, stolovi)</t>
  </si>
  <si>
    <t>Materijal i dijelovi za održavanje poslovnih objekata (općinski prostori, ŠRC, društveni dom Tepčina)</t>
  </si>
  <si>
    <t>Komunalne usluge</t>
  </si>
  <si>
    <t xml:space="preserve"> - 31-vlastiti prihodi</t>
  </si>
  <si>
    <t>* NAPOMENA- u aktivnosti A100401 održavanje cesta nije bilo izmjena</t>
  </si>
  <si>
    <t>Članak 3.</t>
  </si>
  <si>
    <t>Izvor financiranja 11-opći prihodi i primici</t>
  </si>
  <si>
    <t>Izvor financiranja 31-vlastiti prihodi</t>
  </si>
  <si>
    <t>Izvor financiranja 43-ostali prihodi za posebne namjene</t>
  </si>
  <si>
    <t>Planirano je 237.576,00 EUR-a za navedenu aktivnost, IF 11-opći prihodi i primici: 185.602,00 EUR i IF 43-ostali prihodi za posebne namjene: 51.974,00 EUR</t>
  </si>
  <si>
    <t>Izvor financiranja 52-pomoći</t>
  </si>
  <si>
    <t>Izvor financiranja 81-namjenski primici od zaduživanja</t>
  </si>
  <si>
    <t>Izvor financiranja 56- fondovi EU</t>
  </si>
  <si>
    <t>I. IZMJENA plana za 2023. u EUR</t>
  </si>
  <si>
    <t>Povećanje/smanjenje plana za 2023 u EUR</t>
  </si>
  <si>
    <t>Ukupno plan 2023. u EUR</t>
  </si>
  <si>
    <t>PREDSJEDNIK OPĆINSKOG VIJEĆA</t>
  </si>
  <si>
    <t>I. izmjene Program održavanja komunalne infrastrukture stupaju na snagu prvu dana od dana objave u "Službenom glasniku Krapinsko-Zagorske županije".</t>
  </si>
  <si>
    <t>Gornja Stubica, 13. ožujka 2023. godine</t>
  </si>
  <si>
    <t>URBROJ: 2140-12-01-23-4</t>
  </si>
  <si>
    <t>KLASA:  400-01/23-01/001</t>
  </si>
  <si>
    <t xml:space="preserve">Gornja Stubica (Službeni glasnik Krapinsko-zagorske županije, broj: 28/18., 06/20. i11/21.), Općinsko vijeće Općine Gornja Stubica, na svojoj 10. sjednici </t>
  </si>
  <si>
    <t>održanoj dana 13. ožujka 2023. godine donosi</t>
  </si>
  <si>
    <t>Juraj Novina, mag. strojarstva, v.r.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</si>
</sst>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13" x14ac:knownFonts="1">
    <font>
      <sz val="10"/>
      <name val="Arial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"/>
      <family val="1"/>
      <charset val="238"/>
    </font>
    <font>
      <i/>
      <sz val="9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6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F1B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4" fontId="7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right"/>
    </xf>
    <xf numFmtId="2" fontId="1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4" fontId="11" fillId="0" borderId="0" xfId="0" applyNumberFormat="1" applyFont="1"/>
    <xf numFmtId="0" fontId="2" fillId="3" borderId="0" xfId="0" applyFont="1" applyFill="1"/>
    <xf numFmtId="0" fontId="4" fillId="0" borderId="0" xfId="0" applyFont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4" fontId="1" fillId="0" borderId="1" xfId="0" applyNumberFormat="1" applyFont="1" applyBorder="1"/>
    <xf numFmtId="4" fontId="10" fillId="0" borderId="0" xfId="0" applyNumberFormat="1" applyFont="1" applyAlignment="1">
      <alignment horizontal="center"/>
    </xf>
    <xf numFmtId="4" fontId="11" fillId="3" borderId="0" xfId="0" applyNumberFormat="1" applyFont="1" applyFill="1" applyAlignment="1">
      <alignment horizontal="right"/>
    </xf>
    <xf numFmtId="4" fontId="7" fillId="0" borderId="1" xfId="0" applyNumberFormat="1" applyFont="1" applyBorder="1"/>
    <xf numFmtId="0" fontId="2" fillId="0" borderId="4" xfId="0" applyFont="1" applyBorder="1"/>
    <xf numFmtId="0" fontId="10" fillId="0" borderId="4" xfId="0" applyFont="1" applyBorder="1"/>
    <xf numFmtId="4" fontId="11" fillId="3" borderId="4" xfId="0" applyNumberFormat="1" applyFont="1" applyFill="1" applyBorder="1"/>
    <xf numFmtId="2" fontId="1" fillId="0" borderId="1" xfId="0" applyNumberFormat="1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2" fontId="2" fillId="2" borderId="0" xfId="0" applyNumberFormat="1" applyFont="1" applyFill="1" applyAlignment="1">
      <alignment horizontal="right"/>
    </xf>
    <xf numFmtId="0" fontId="12" fillId="2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4" fontId="7" fillId="4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7" fillId="4" borderId="1" xfId="0" applyFont="1" applyFill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2" fontId="1" fillId="0" borderId="0" xfId="0" applyNumberFormat="1" applyFont="1" applyAlignment="1">
      <alignment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4" fillId="4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left"/>
    </xf>
    <xf numFmtId="0" fontId="7" fillId="4" borderId="0" xfId="0" applyFont="1" applyFill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8" fillId="4" borderId="2" xfId="0" applyFont="1" applyFill="1" applyBorder="1" applyAlignment="1">
      <alignment horizontal="center" wrapText="1"/>
    </xf>
    <xf numFmtId="0" fontId="8" fillId="4" borderId="3" xfId="0" applyFont="1" applyFill="1" applyBorder="1" applyAlignment="1">
      <alignment horizontal="center" wrapText="1"/>
    </xf>
    <xf numFmtId="4" fontId="7" fillId="4" borderId="2" xfId="0" applyNumberFormat="1" applyFont="1" applyFill="1" applyBorder="1" applyAlignment="1">
      <alignment horizontal="center"/>
    </xf>
    <xf numFmtId="4" fontId="7" fillId="4" borderId="6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AFF1B7"/>
      <color rgb="FF5FE36F"/>
      <color rgb="FF27D93C"/>
      <color rgb="FF66FF99"/>
      <color rgb="FFFFDDF6"/>
      <color rgb="FFFFBDEE"/>
      <color rgb="FFFF89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106"/>
  <sheetViews>
    <sheetView tabSelected="1" showWhiteSpace="0" topLeftCell="B94" zoomScaleNormal="100" zoomScalePageLayoutView="110" workbookViewId="0">
      <selection activeCell="R14" sqref="R14"/>
    </sheetView>
  </sheetViews>
  <sheetFormatPr defaultColWidth="9.140625" defaultRowHeight="12.75" x14ac:dyDescent="0.2"/>
  <cols>
    <col min="1" max="1" width="0.5703125" style="2" customWidth="1"/>
    <col min="2" max="2" width="58.7109375" style="2" customWidth="1"/>
    <col min="3" max="3" width="10" style="2" customWidth="1"/>
    <col min="4" max="4" width="23.5703125" style="10" customWidth="1"/>
    <col min="5" max="5" width="18.140625" style="2" customWidth="1"/>
    <col min="6" max="6" width="20.42578125" style="2" customWidth="1"/>
    <col min="7" max="7" width="17.42578125" style="2" customWidth="1"/>
    <col min="8" max="16384" width="9.140625" style="2"/>
  </cols>
  <sheetData>
    <row r="1" spans="2:6" s="3" customFormat="1" x14ac:dyDescent="0.2">
      <c r="C1" s="4"/>
      <c r="D1" s="4"/>
    </row>
    <row r="2" spans="2:6" s="1" customFormat="1" ht="15" x14ac:dyDescent="0.25">
      <c r="B2" s="5" t="s">
        <v>6</v>
      </c>
      <c r="C2" s="5"/>
      <c r="D2" s="5"/>
    </row>
    <row r="3" spans="2:6" s="3" customFormat="1" ht="15" x14ac:dyDescent="0.25">
      <c r="B3" s="5" t="s">
        <v>70</v>
      </c>
      <c r="C3" s="5"/>
      <c r="D3" s="5"/>
    </row>
    <row r="4" spans="2:6" s="3" customFormat="1" ht="15" x14ac:dyDescent="0.25">
      <c r="B4" s="14" t="s">
        <v>71</v>
      </c>
      <c r="C4" s="14"/>
      <c r="D4" s="14"/>
    </row>
    <row r="5" spans="2:6" s="3" customFormat="1" ht="15.75" x14ac:dyDescent="0.25">
      <c r="B5" s="46" t="s">
        <v>8</v>
      </c>
      <c r="C5" s="46"/>
      <c r="D5" s="46"/>
    </row>
    <row r="6" spans="2:6" s="3" customFormat="1" ht="15.75" x14ac:dyDescent="0.25">
      <c r="B6" s="46" t="s">
        <v>5</v>
      </c>
      <c r="C6" s="46"/>
      <c r="D6" s="46"/>
    </row>
    <row r="7" spans="2:6" s="3" customFormat="1" ht="15.75" customHeight="1" x14ac:dyDescent="0.25">
      <c r="B7" s="46" t="s">
        <v>9</v>
      </c>
      <c r="C7" s="46"/>
      <c r="D7" s="46"/>
    </row>
    <row r="8" spans="2:6" s="3" customFormat="1" ht="10.5" customHeight="1" x14ac:dyDescent="0.25">
      <c r="B8" s="14"/>
      <c r="C8" s="14"/>
      <c r="D8" s="20"/>
    </row>
    <row r="9" spans="2:6" s="5" customFormat="1" ht="33.75" customHeight="1" x14ac:dyDescent="0.25">
      <c r="B9" s="50" t="s">
        <v>12</v>
      </c>
      <c r="C9" s="50"/>
      <c r="D9" s="50"/>
    </row>
    <row r="10" spans="2:6" s="3" customFormat="1" ht="37.5" customHeight="1" x14ac:dyDescent="0.2">
      <c r="B10" s="51" t="s">
        <v>1</v>
      </c>
      <c r="C10" s="52"/>
      <c r="D10" s="36" t="s">
        <v>64</v>
      </c>
      <c r="E10" s="37" t="s">
        <v>62</v>
      </c>
      <c r="F10" s="37" t="s">
        <v>63</v>
      </c>
    </row>
    <row r="11" spans="2:6" s="3" customFormat="1" ht="15" x14ac:dyDescent="0.25">
      <c r="B11" s="49" t="s">
        <v>55</v>
      </c>
      <c r="C11" s="49"/>
      <c r="D11" s="21">
        <v>291264</v>
      </c>
      <c r="E11" s="21">
        <v>378899</v>
      </c>
      <c r="F11" s="21">
        <f>E11-D11</f>
        <v>87635</v>
      </c>
    </row>
    <row r="12" spans="2:6" s="5" customFormat="1" ht="15" x14ac:dyDescent="0.25">
      <c r="B12" s="49" t="s">
        <v>56</v>
      </c>
      <c r="C12" s="49"/>
      <c r="D12" s="21">
        <v>179</v>
      </c>
      <c r="E12" s="21">
        <v>179</v>
      </c>
      <c r="F12" s="21">
        <f t="shared" ref="F12:F17" si="0">E12-D12</f>
        <v>0</v>
      </c>
    </row>
    <row r="13" spans="2:6" s="5" customFormat="1" ht="15" x14ac:dyDescent="0.25">
      <c r="B13" s="49" t="s">
        <v>57</v>
      </c>
      <c r="C13" s="49"/>
      <c r="D13" s="21">
        <v>157105</v>
      </c>
      <c r="E13" s="21">
        <v>181932</v>
      </c>
      <c r="F13" s="21">
        <f t="shared" si="0"/>
        <v>24827</v>
      </c>
    </row>
    <row r="14" spans="2:6" s="5" customFormat="1" ht="15" x14ac:dyDescent="0.25">
      <c r="B14" s="47" t="s">
        <v>59</v>
      </c>
      <c r="C14" s="48"/>
      <c r="D14" s="21">
        <v>22007</v>
      </c>
      <c r="E14" s="21">
        <v>0</v>
      </c>
      <c r="F14" s="21">
        <f t="shared" si="0"/>
        <v>-22007</v>
      </c>
    </row>
    <row r="15" spans="2:6" s="5" customFormat="1" ht="15" x14ac:dyDescent="0.25">
      <c r="B15" s="34" t="s">
        <v>61</v>
      </c>
      <c r="C15" s="35"/>
      <c r="D15" s="21">
        <v>71040</v>
      </c>
      <c r="E15" s="21">
        <v>0</v>
      </c>
      <c r="F15" s="21">
        <f t="shared" si="0"/>
        <v>-71040</v>
      </c>
    </row>
    <row r="16" spans="2:6" s="5" customFormat="1" ht="15" x14ac:dyDescent="0.25">
      <c r="B16" s="47" t="s">
        <v>60</v>
      </c>
      <c r="C16" s="48"/>
      <c r="D16" s="21">
        <v>6095</v>
      </c>
      <c r="E16" s="21">
        <v>0</v>
      </c>
      <c r="F16" s="21">
        <f t="shared" si="0"/>
        <v>-6095</v>
      </c>
    </row>
    <row r="17" spans="2:6" s="5" customFormat="1" ht="15" x14ac:dyDescent="0.25">
      <c r="B17" s="44" t="s">
        <v>4</v>
      </c>
      <c r="C17" s="45"/>
      <c r="D17" s="24">
        <f>SUM(D11:D16)</f>
        <v>547690</v>
      </c>
      <c r="E17" s="24">
        <f>E11+E12+E13</f>
        <v>561010</v>
      </c>
      <c r="F17" s="24">
        <f t="shared" si="0"/>
        <v>13320</v>
      </c>
    </row>
    <row r="18" spans="2:6" ht="15" x14ac:dyDescent="0.25">
      <c r="B18" s="12"/>
      <c r="C18" s="12"/>
      <c r="D18" s="20"/>
    </row>
    <row r="19" spans="2:6" s="3" customFormat="1" ht="15" x14ac:dyDescent="0.25">
      <c r="B19" s="6" t="s">
        <v>7</v>
      </c>
      <c r="C19" s="11"/>
      <c r="D19" s="8"/>
    </row>
    <row r="20" spans="2:6" s="3" customFormat="1" ht="15" x14ac:dyDescent="0.25">
      <c r="B20" s="6"/>
      <c r="C20" s="11"/>
      <c r="D20" s="8"/>
    </row>
    <row r="21" spans="2:6" s="1" customFormat="1" ht="5.25" customHeight="1" x14ac:dyDescent="0.25">
      <c r="B21" s="2"/>
      <c r="C21" s="2"/>
      <c r="D21" s="7"/>
    </row>
    <row r="22" spans="2:6" ht="19.5" customHeight="1" x14ac:dyDescent="0.2">
      <c r="B22" s="53" t="s">
        <v>13</v>
      </c>
      <c r="C22" s="54"/>
      <c r="D22" s="54"/>
      <c r="E22" s="54"/>
      <c r="F22" s="54"/>
    </row>
    <row r="23" spans="2:6" ht="29.25" customHeight="1" x14ac:dyDescent="0.2">
      <c r="B23" s="55"/>
      <c r="C23" s="55"/>
      <c r="D23" s="38" t="s">
        <v>10</v>
      </c>
      <c r="E23" s="39" t="s">
        <v>11</v>
      </c>
      <c r="F23" s="39" t="s">
        <v>29</v>
      </c>
    </row>
    <row r="24" spans="2:6" ht="13.5" x14ac:dyDescent="0.25">
      <c r="B24" s="55"/>
      <c r="C24" s="55"/>
      <c r="D24" s="40" t="s">
        <v>2</v>
      </c>
      <c r="E24" s="40" t="s">
        <v>2</v>
      </c>
      <c r="F24" s="40" t="s">
        <v>2</v>
      </c>
    </row>
    <row r="25" spans="2:6" ht="15" x14ac:dyDescent="0.25">
      <c r="B25" s="42" t="s">
        <v>14</v>
      </c>
      <c r="C25" s="42"/>
      <c r="D25" s="13">
        <v>0</v>
      </c>
      <c r="E25" s="13">
        <v>2000</v>
      </c>
      <c r="F25" s="13">
        <v>2000</v>
      </c>
    </row>
    <row r="26" spans="2:6" s="1" customFormat="1" ht="15" x14ac:dyDescent="0.25">
      <c r="B26" s="42" t="s">
        <v>15</v>
      </c>
      <c r="C26" s="42"/>
      <c r="D26" s="13">
        <v>0</v>
      </c>
      <c r="E26" s="13">
        <v>4500</v>
      </c>
      <c r="F26" s="13">
        <v>4500</v>
      </c>
    </row>
    <row r="27" spans="2:6" s="1" customFormat="1" ht="15" x14ac:dyDescent="0.25">
      <c r="B27" s="43" t="s">
        <v>0</v>
      </c>
      <c r="C27" s="43"/>
      <c r="D27" s="41">
        <f>SUM(D25:D26)</f>
        <v>0</v>
      </c>
      <c r="E27" s="41">
        <f>SUM(E25:E26)</f>
        <v>6500</v>
      </c>
      <c r="F27" s="41">
        <v>6500</v>
      </c>
    </row>
    <row r="28" spans="2:6" s="1" customFormat="1" ht="15" x14ac:dyDescent="0.25">
      <c r="B28" s="6" t="s">
        <v>16</v>
      </c>
      <c r="C28" s="6"/>
      <c r="D28" s="7"/>
    </row>
    <row r="29" spans="2:6" s="15" customFormat="1" x14ac:dyDescent="0.2">
      <c r="B29" s="25" t="s">
        <v>17</v>
      </c>
      <c r="C29" s="26"/>
      <c r="D29" s="27">
        <v>6500</v>
      </c>
    </row>
    <row r="30" spans="2:6" s="15" customFormat="1" ht="14.25" customHeight="1" x14ac:dyDescent="0.2">
      <c r="B30" s="3"/>
      <c r="C30" s="16"/>
      <c r="D30" s="17"/>
      <c r="E30" s="22"/>
    </row>
    <row r="31" spans="2:6" s="15" customFormat="1" ht="14.25" x14ac:dyDescent="0.2">
      <c r="B31" s="56" t="s">
        <v>18</v>
      </c>
      <c r="C31" s="57"/>
      <c r="D31" s="57"/>
      <c r="E31" s="57"/>
      <c r="F31" s="57"/>
    </row>
    <row r="32" spans="2:6" s="15" customFormat="1" x14ac:dyDescent="0.2">
      <c r="B32" s="43"/>
      <c r="C32" s="43"/>
      <c r="D32" s="38" t="s">
        <v>10</v>
      </c>
      <c r="E32" s="38" t="s">
        <v>11</v>
      </c>
      <c r="F32" s="39" t="s">
        <v>29</v>
      </c>
    </row>
    <row r="33" spans="2:6" s="15" customFormat="1" ht="13.5" x14ac:dyDescent="0.25">
      <c r="B33" s="43"/>
      <c r="C33" s="43"/>
      <c r="D33" s="40" t="s">
        <v>2</v>
      </c>
      <c r="E33" s="40" t="s">
        <v>2</v>
      </c>
      <c r="F33" s="40" t="s">
        <v>2</v>
      </c>
    </row>
    <row r="34" spans="2:6" s="15" customFormat="1" ht="15" x14ac:dyDescent="0.25">
      <c r="B34" s="49" t="s">
        <v>23</v>
      </c>
      <c r="C34" s="49"/>
      <c r="D34" s="29">
        <v>19950</v>
      </c>
      <c r="E34" s="29">
        <v>19950</v>
      </c>
      <c r="F34" s="28">
        <v>0</v>
      </c>
    </row>
    <row r="35" spans="2:6" s="15" customFormat="1" ht="15" x14ac:dyDescent="0.25">
      <c r="B35" s="49" t="s">
        <v>24</v>
      </c>
      <c r="C35" s="49"/>
      <c r="D35" s="29">
        <v>3320</v>
      </c>
      <c r="E35" s="29">
        <v>3320</v>
      </c>
      <c r="F35" s="28">
        <v>0</v>
      </c>
    </row>
    <row r="36" spans="2:6" s="15" customFormat="1" ht="15" x14ac:dyDescent="0.25">
      <c r="B36" s="47" t="s">
        <v>25</v>
      </c>
      <c r="C36" s="48"/>
      <c r="D36" s="29">
        <v>28800</v>
      </c>
      <c r="E36" s="29">
        <v>28800</v>
      </c>
      <c r="F36" s="28">
        <v>0</v>
      </c>
    </row>
    <row r="37" spans="2:6" s="15" customFormat="1" ht="15" x14ac:dyDescent="0.25">
      <c r="B37" s="47" t="s">
        <v>26</v>
      </c>
      <c r="C37" s="48"/>
      <c r="D37" s="29">
        <v>3000</v>
      </c>
      <c r="E37" s="29">
        <v>3000</v>
      </c>
      <c r="F37" s="28">
        <v>0</v>
      </c>
    </row>
    <row r="38" spans="2:6" s="15" customFormat="1" ht="15" x14ac:dyDescent="0.25">
      <c r="B38" s="47" t="s">
        <v>27</v>
      </c>
      <c r="C38" s="48"/>
      <c r="D38" s="29">
        <v>15926</v>
      </c>
      <c r="E38" s="29">
        <v>15926</v>
      </c>
      <c r="F38" s="28">
        <v>0</v>
      </c>
    </row>
    <row r="39" spans="2:6" s="15" customFormat="1" ht="15" x14ac:dyDescent="0.25">
      <c r="B39" s="47" t="s">
        <v>30</v>
      </c>
      <c r="C39" s="48"/>
      <c r="D39" s="29">
        <v>3318</v>
      </c>
      <c r="E39" s="29">
        <v>3318</v>
      </c>
      <c r="F39" s="28">
        <v>0</v>
      </c>
    </row>
    <row r="40" spans="2:6" s="15" customFormat="1" ht="15" x14ac:dyDescent="0.25">
      <c r="B40" s="47" t="s">
        <v>28</v>
      </c>
      <c r="C40" s="48"/>
      <c r="D40" s="29">
        <v>22908</v>
      </c>
      <c r="E40" s="29">
        <v>22908</v>
      </c>
      <c r="F40" s="28">
        <v>0</v>
      </c>
    </row>
    <row r="41" spans="2:6" s="15" customFormat="1" ht="15" x14ac:dyDescent="0.25">
      <c r="B41" s="49" t="s">
        <v>19</v>
      </c>
      <c r="C41" s="49"/>
      <c r="D41" s="13">
        <v>996</v>
      </c>
      <c r="E41" s="13">
        <v>400</v>
      </c>
      <c r="F41" s="28">
        <v>-596</v>
      </c>
    </row>
    <row r="42" spans="2:6" s="15" customFormat="1" ht="14.25" x14ac:dyDescent="0.2">
      <c r="B42" s="43" t="s">
        <v>0</v>
      </c>
      <c r="C42" s="43"/>
      <c r="D42" s="41">
        <f>SUM(D34:D41)</f>
        <v>98218</v>
      </c>
      <c r="E42" s="41">
        <f>SUM(E34:E41)</f>
        <v>97622</v>
      </c>
      <c r="F42" s="41">
        <f>SUM(F34:F41)</f>
        <v>-596</v>
      </c>
    </row>
    <row r="43" spans="2:6" s="15" customFormat="1" ht="15" x14ac:dyDescent="0.25">
      <c r="B43" s="6" t="s">
        <v>21</v>
      </c>
      <c r="C43" s="6"/>
      <c r="D43" s="9"/>
    </row>
    <row r="44" spans="2:6" s="15" customFormat="1" x14ac:dyDescent="0.2">
      <c r="B44" s="25" t="s">
        <v>17</v>
      </c>
      <c r="C44" s="4"/>
      <c r="D44" s="23">
        <v>24171</v>
      </c>
    </row>
    <row r="45" spans="2:6" s="15" customFormat="1" x14ac:dyDescent="0.2">
      <c r="B45" s="25" t="s">
        <v>20</v>
      </c>
      <c r="C45" s="4"/>
      <c r="D45" s="23">
        <v>73451</v>
      </c>
    </row>
    <row r="46" spans="2:6" s="15" customFormat="1" x14ac:dyDescent="0.2">
      <c r="B46" s="3"/>
      <c r="C46" s="4"/>
      <c r="D46" s="23"/>
    </row>
    <row r="47" spans="2:6" ht="14.25" x14ac:dyDescent="0.2">
      <c r="B47" s="56" t="s">
        <v>22</v>
      </c>
      <c r="C47" s="57"/>
      <c r="D47" s="57"/>
      <c r="E47" s="57"/>
      <c r="F47" s="57"/>
    </row>
    <row r="48" spans="2:6" x14ac:dyDescent="0.2">
      <c r="B48" s="43"/>
      <c r="C48" s="43"/>
      <c r="D48" s="38" t="s">
        <v>10</v>
      </c>
      <c r="E48" s="38" t="s">
        <v>11</v>
      </c>
      <c r="F48" s="39" t="s">
        <v>29</v>
      </c>
    </row>
    <row r="49" spans="2:6" ht="13.5" x14ac:dyDescent="0.25">
      <c r="B49" s="43"/>
      <c r="C49" s="43"/>
      <c r="D49" s="40" t="s">
        <v>2</v>
      </c>
      <c r="E49" s="40" t="s">
        <v>2</v>
      </c>
      <c r="F49" s="40" t="s">
        <v>2</v>
      </c>
    </row>
    <row r="50" spans="2:6" ht="15" x14ac:dyDescent="0.25">
      <c r="B50" s="49" t="s">
        <v>31</v>
      </c>
      <c r="C50" s="49"/>
      <c r="D50" s="29">
        <v>2650</v>
      </c>
      <c r="E50" s="29">
        <v>2650</v>
      </c>
      <c r="F50" s="28">
        <f>E50-D50</f>
        <v>0</v>
      </c>
    </row>
    <row r="51" spans="2:6" ht="15" x14ac:dyDescent="0.25">
      <c r="B51" s="49" t="s">
        <v>32</v>
      </c>
      <c r="C51" s="49"/>
      <c r="D51" s="29">
        <v>3584</v>
      </c>
      <c r="E51" s="29">
        <v>4500</v>
      </c>
      <c r="F51" s="28">
        <f t="shared" ref="F51:F60" si="1">E51-D51</f>
        <v>916</v>
      </c>
    </row>
    <row r="52" spans="2:6" ht="15" x14ac:dyDescent="0.25">
      <c r="B52" s="49" t="s">
        <v>33</v>
      </c>
      <c r="C52" s="49"/>
      <c r="D52" s="29">
        <v>3500</v>
      </c>
      <c r="E52" s="29">
        <v>4500</v>
      </c>
      <c r="F52" s="28">
        <f t="shared" si="1"/>
        <v>1000</v>
      </c>
    </row>
    <row r="53" spans="2:6" ht="15" x14ac:dyDescent="0.25">
      <c r="B53" s="49" t="s">
        <v>34</v>
      </c>
      <c r="C53" s="49"/>
      <c r="D53" s="29">
        <v>3500</v>
      </c>
      <c r="E53" s="29">
        <v>4500</v>
      </c>
      <c r="F53" s="28">
        <f t="shared" si="1"/>
        <v>1000</v>
      </c>
    </row>
    <row r="54" spans="2:6" ht="15" x14ac:dyDescent="0.25">
      <c r="B54" s="47" t="s">
        <v>35</v>
      </c>
      <c r="C54" s="48"/>
      <c r="D54" s="29">
        <v>19950</v>
      </c>
      <c r="E54" s="29">
        <v>19950</v>
      </c>
      <c r="F54" s="28">
        <f t="shared" si="1"/>
        <v>0</v>
      </c>
    </row>
    <row r="55" spans="2:6" ht="15" x14ac:dyDescent="0.25">
      <c r="B55" s="47" t="s">
        <v>36</v>
      </c>
      <c r="C55" s="48"/>
      <c r="D55" s="29">
        <v>3584</v>
      </c>
      <c r="E55" s="29">
        <v>3584</v>
      </c>
      <c r="F55" s="28">
        <f t="shared" si="1"/>
        <v>0</v>
      </c>
    </row>
    <row r="56" spans="2:6" ht="15" x14ac:dyDescent="0.25">
      <c r="B56" s="47" t="s">
        <v>37</v>
      </c>
      <c r="C56" s="48"/>
      <c r="D56" s="29">
        <v>1350</v>
      </c>
      <c r="E56" s="29">
        <v>1350</v>
      </c>
      <c r="F56" s="28">
        <f t="shared" si="1"/>
        <v>0</v>
      </c>
    </row>
    <row r="57" spans="2:6" ht="15" x14ac:dyDescent="0.25">
      <c r="B57" s="49" t="s">
        <v>38</v>
      </c>
      <c r="C57" s="49"/>
      <c r="D57" s="13">
        <v>4000</v>
      </c>
      <c r="E57" s="13">
        <v>4000</v>
      </c>
      <c r="F57" s="28">
        <f t="shared" si="1"/>
        <v>0</v>
      </c>
    </row>
    <row r="58" spans="2:6" ht="15" x14ac:dyDescent="0.25">
      <c r="B58" s="47" t="s">
        <v>39</v>
      </c>
      <c r="C58" s="48"/>
      <c r="D58" s="13">
        <v>13272</v>
      </c>
      <c r="E58" s="13">
        <v>13272</v>
      </c>
      <c r="F58" s="28">
        <f t="shared" si="1"/>
        <v>0</v>
      </c>
    </row>
    <row r="59" spans="2:6" ht="15" x14ac:dyDescent="0.25">
      <c r="B59" s="47" t="s">
        <v>41</v>
      </c>
      <c r="C59" s="48"/>
      <c r="D59" s="13">
        <v>1200</v>
      </c>
      <c r="E59" s="13">
        <v>1200</v>
      </c>
      <c r="F59" s="28">
        <f t="shared" si="1"/>
        <v>0</v>
      </c>
    </row>
    <row r="60" spans="2:6" ht="15" x14ac:dyDescent="0.25">
      <c r="B60" s="47" t="s">
        <v>40</v>
      </c>
      <c r="C60" s="48"/>
      <c r="D60" s="13">
        <v>1593</v>
      </c>
      <c r="E60" s="13">
        <v>1593</v>
      </c>
      <c r="F60" s="28">
        <f t="shared" si="1"/>
        <v>0</v>
      </c>
    </row>
    <row r="61" spans="2:6" ht="14.25" x14ac:dyDescent="0.2">
      <c r="B61" s="43" t="s">
        <v>0</v>
      </c>
      <c r="C61" s="43"/>
      <c r="D61" s="41">
        <f>SUM(D50:D60)</f>
        <v>58183</v>
      </c>
      <c r="E61" s="41">
        <f>SUM(E50:E60)</f>
        <v>61099</v>
      </c>
      <c r="F61" s="41">
        <f>SUM(F50:F57)</f>
        <v>2916</v>
      </c>
    </row>
    <row r="62" spans="2:6" ht="15" x14ac:dyDescent="0.25">
      <c r="B62" s="6" t="s">
        <v>21</v>
      </c>
      <c r="C62" s="6"/>
      <c r="D62" s="9"/>
      <c r="E62" s="15"/>
      <c r="F62" s="15"/>
    </row>
    <row r="63" spans="2:6" x14ac:dyDescent="0.2">
      <c r="B63" s="25" t="s">
        <v>17</v>
      </c>
      <c r="C63" s="4"/>
      <c r="D63" s="23">
        <v>29500</v>
      </c>
      <c r="E63" s="15"/>
      <c r="F63" s="15"/>
    </row>
    <row r="64" spans="2:6" x14ac:dyDescent="0.2">
      <c r="B64" s="25" t="s">
        <v>20</v>
      </c>
      <c r="C64" s="4"/>
      <c r="D64" s="23">
        <v>31599</v>
      </c>
      <c r="E64" s="15"/>
      <c r="F64" s="15"/>
    </row>
    <row r="66" spans="2:6" ht="14.25" x14ac:dyDescent="0.2">
      <c r="B66" s="56" t="s">
        <v>42</v>
      </c>
      <c r="C66" s="57"/>
      <c r="D66" s="57"/>
      <c r="E66" s="57"/>
      <c r="F66" s="57"/>
    </row>
    <row r="67" spans="2:6" x14ac:dyDescent="0.2">
      <c r="B67" s="43"/>
      <c r="C67" s="43"/>
      <c r="D67" s="38" t="s">
        <v>10</v>
      </c>
      <c r="E67" s="38" t="s">
        <v>11</v>
      </c>
      <c r="F67" s="39" t="s">
        <v>29</v>
      </c>
    </row>
    <row r="68" spans="2:6" ht="13.5" x14ac:dyDescent="0.25">
      <c r="B68" s="43"/>
      <c r="C68" s="43"/>
      <c r="D68" s="40" t="s">
        <v>2</v>
      </c>
      <c r="E68" s="40" t="s">
        <v>2</v>
      </c>
      <c r="F68" s="40" t="s">
        <v>2</v>
      </c>
    </row>
    <row r="69" spans="2:6" ht="15" x14ac:dyDescent="0.25">
      <c r="B69" s="42" t="s">
        <v>43</v>
      </c>
      <c r="C69" s="42"/>
      <c r="D69" s="13">
        <v>41045</v>
      </c>
      <c r="E69" s="29">
        <v>41045</v>
      </c>
      <c r="F69" s="28">
        <f>E69-D69</f>
        <v>0</v>
      </c>
    </row>
    <row r="70" spans="2:6" ht="15" x14ac:dyDescent="0.25">
      <c r="B70" s="42" t="s">
        <v>44</v>
      </c>
      <c r="C70" s="42"/>
      <c r="D70" s="13">
        <v>45500</v>
      </c>
      <c r="E70" s="29">
        <v>45500</v>
      </c>
      <c r="F70" s="28">
        <f t="shared" ref="F70:F71" si="2">E70-D70</f>
        <v>0</v>
      </c>
    </row>
    <row r="71" spans="2:6" ht="15" x14ac:dyDescent="0.25">
      <c r="B71" s="42" t="s">
        <v>45</v>
      </c>
      <c r="C71" s="42"/>
      <c r="D71" s="13">
        <v>8900</v>
      </c>
      <c r="E71" s="29">
        <v>8900</v>
      </c>
      <c r="F71" s="28">
        <f t="shared" si="2"/>
        <v>0</v>
      </c>
    </row>
    <row r="72" spans="2:6" ht="15" x14ac:dyDescent="0.25">
      <c r="B72" s="49" t="s">
        <v>46</v>
      </c>
      <c r="C72" s="49"/>
      <c r="D72" s="29">
        <v>0</v>
      </c>
      <c r="E72" s="29">
        <v>1500</v>
      </c>
      <c r="F72" s="28">
        <v>1500</v>
      </c>
    </row>
    <row r="73" spans="2:6" ht="14.25" x14ac:dyDescent="0.2">
      <c r="B73" s="43" t="s">
        <v>0</v>
      </c>
      <c r="C73" s="43"/>
      <c r="D73" s="41">
        <f>SUM(D69:D72)</f>
        <v>95445</v>
      </c>
      <c r="E73" s="41">
        <f>SUM(E69:E72)</f>
        <v>96945</v>
      </c>
      <c r="F73" s="41">
        <f>SUM(F69:F72)</f>
        <v>1500</v>
      </c>
    </row>
    <row r="74" spans="2:6" ht="15" x14ac:dyDescent="0.25">
      <c r="B74" s="6" t="s">
        <v>21</v>
      </c>
      <c r="C74" s="6"/>
      <c r="D74" s="9"/>
      <c r="E74" s="15"/>
      <c r="F74" s="15"/>
    </row>
    <row r="75" spans="2:6" x14ac:dyDescent="0.2">
      <c r="B75" s="25" t="s">
        <v>17</v>
      </c>
      <c r="C75" s="4"/>
      <c r="D75" s="23">
        <v>82895</v>
      </c>
      <c r="E75" s="15"/>
      <c r="F75" s="15"/>
    </row>
    <row r="76" spans="2:6" x14ac:dyDescent="0.2">
      <c r="B76" s="25" t="s">
        <v>20</v>
      </c>
      <c r="C76" s="4"/>
      <c r="D76" s="23">
        <v>14050</v>
      </c>
      <c r="E76" s="15"/>
      <c r="F76" s="15"/>
    </row>
    <row r="78" spans="2:6" ht="14.25" x14ac:dyDescent="0.2">
      <c r="B78" s="56" t="s">
        <v>47</v>
      </c>
      <c r="C78" s="57"/>
      <c r="D78" s="57"/>
      <c r="E78" s="57"/>
      <c r="F78" s="57"/>
    </row>
    <row r="79" spans="2:6" ht="12.75" customHeight="1" x14ac:dyDescent="0.2">
      <c r="B79" s="43"/>
      <c r="C79" s="43"/>
      <c r="D79" s="38" t="s">
        <v>10</v>
      </c>
      <c r="E79" s="38" t="s">
        <v>11</v>
      </c>
      <c r="F79" s="39" t="s">
        <v>29</v>
      </c>
    </row>
    <row r="80" spans="2:6" ht="13.5" customHeight="1" x14ac:dyDescent="0.25">
      <c r="B80" s="43"/>
      <c r="C80" s="43"/>
      <c r="D80" s="40" t="s">
        <v>2</v>
      </c>
      <c r="E80" s="40" t="s">
        <v>2</v>
      </c>
      <c r="F80" s="40" t="s">
        <v>2</v>
      </c>
    </row>
    <row r="81" spans="2:6" ht="15" x14ac:dyDescent="0.25">
      <c r="B81" s="58" t="s">
        <v>48</v>
      </c>
      <c r="C81" s="59"/>
      <c r="D81" s="13">
        <v>26878</v>
      </c>
      <c r="E81" s="29">
        <v>26878</v>
      </c>
      <c r="F81" s="28">
        <f>E81-D81</f>
        <v>0</v>
      </c>
    </row>
    <row r="82" spans="2:6" ht="33.75" customHeight="1" x14ac:dyDescent="0.25">
      <c r="B82" s="58" t="s">
        <v>50</v>
      </c>
      <c r="C82" s="59"/>
      <c r="D82" s="13">
        <v>14850</v>
      </c>
      <c r="E82" s="29">
        <v>14850</v>
      </c>
      <c r="F82" s="28">
        <f t="shared" ref="F82:F84" si="3">E82-D82</f>
        <v>0</v>
      </c>
    </row>
    <row r="83" spans="2:6" ht="15" x14ac:dyDescent="0.25">
      <c r="B83" s="58" t="s">
        <v>49</v>
      </c>
      <c r="C83" s="59"/>
      <c r="D83" s="13">
        <v>13273</v>
      </c>
      <c r="E83" s="29">
        <v>13273</v>
      </c>
      <c r="F83" s="28">
        <f t="shared" si="3"/>
        <v>0</v>
      </c>
    </row>
    <row r="84" spans="2:6" ht="15" x14ac:dyDescent="0.25">
      <c r="B84" s="47" t="s">
        <v>51</v>
      </c>
      <c r="C84" s="48"/>
      <c r="D84" s="29">
        <v>3267</v>
      </c>
      <c r="E84" s="29">
        <v>6267</v>
      </c>
      <c r="F84" s="29">
        <f t="shared" si="3"/>
        <v>3000</v>
      </c>
    </row>
    <row r="85" spans="2:6" ht="14.25" x14ac:dyDescent="0.2">
      <c r="B85" s="43" t="s">
        <v>0</v>
      </c>
      <c r="C85" s="43"/>
      <c r="D85" s="41">
        <f>SUM(D81:D84)</f>
        <v>58268</v>
      </c>
      <c r="E85" s="41">
        <f>SUM(E81:E84)</f>
        <v>61268</v>
      </c>
      <c r="F85" s="41">
        <f>SUM(F81:F84)</f>
        <v>3000</v>
      </c>
    </row>
    <row r="86" spans="2:6" ht="15" x14ac:dyDescent="0.25">
      <c r="B86" s="6" t="s">
        <v>21</v>
      </c>
      <c r="C86" s="6"/>
      <c r="D86" s="9"/>
      <c r="E86" s="15"/>
      <c r="F86" s="15"/>
    </row>
    <row r="87" spans="2:6" x14ac:dyDescent="0.2">
      <c r="B87" s="25" t="s">
        <v>17</v>
      </c>
      <c r="C87" s="4"/>
      <c r="D87" s="23">
        <v>50231</v>
      </c>
      <c r="E87" s="15"/>
      <c r="F87" s="15"/>
    </row>
    <row r="88" spans="2:6" x14ac:dyDescent="0.2">
      <c r="B88" s="25" t="s">
        <v>20</v>
      </c>
      <c r="C88" s="4"/>
      <c r="D88" s="23">
        <v>10858</v>
      </c>
      <c r="E88" s="15"/>
      <c r="F88" s="15"/>
    </row>
    <row r="89" spans="2:6" x14ac:dyDescent="0.2">
      <c r="B89" s="25" t="s">
        <v>52</v>
      </c>
      <c r="D89" s="30">
        <v>179</v>
      </c>
    </row>
    <row r="92" spans="2:6" ht="15.75" x14ac:dyDescent="0.25">
      <c r="B92" s="61" t="s">
        <v>53</v>
      </c>
      <c r="C92" s="61"/>
      <c r="D92" s="61"/>
    </row>
    <row r="93" spans="2:6" ht="15.75" customHeight="1" x14ac:dyDescent="0.2">
      <c r="B93" s="62" t="s">
        <v>58</v>
      </c>
      <c r="C93" s="62"/>
      <c r="D93" s="62"/>
      <c r="E93" s="62"/>
      <c r="F93" s="62"/>
    </row>
    <row r="94" spans="2:6" ht="21" customHeight="1" x14ac:dyDescent="0.2">
      <c r="B94" s="62"/>
      <c r="C94" s="62"/>
      <c r="D94" s="62"/>
      <c r="E94" s="62"/>
      <c r="F94" s="62"/>
    </row>
    <row r="95" spans="2:6" x14ac:dyDescent="0.2">
      <c r="B95" s="32"/>
      <c r="C95" s="32"/>
      <c r="D95" s="33"/>
      <c r="E95" s="32"/>
      <c r="F95" s="32"/>
    </row>
    <row r="96" spans="2:6" ht="15" x14ac:dyDescent="0.25">
      <c r="B96" s="63" t="s">
        <v>3</v>
      </c>
      <c r="C96" s="64"/>
      <c r="D96" s="65">
        <f>E27+E42+E61+E73+E85+237576</f>
        <v>561010</v>
      </c>
      <c r="E96" s="66"/>
      <c r="F96" s="66"/>
    </row>
    <row r="97" spans="2:6" ht="15" x14ac:dyDescent="0.2">
      <c r="B97" s="4"/>
      <c r="C97" s="4" t="s">
        <v>54</v>
      </c>
      <c r="D97" s="67"/>
      <c r="E97" s="67"/>
      <c r="F97" s="67"/>
    </row>
    <row r="98" spans="2:6" ht="20.25" x14ac:dyDescent="0.3">
      <c r="B98" s="5" t="s">
        <v>66</v>
      </c>
      <c r="C98" s="5"/>
      <c r="D98" s="5"/>
      <c r="E98" s="10"/>
      <c r="F98" s="31"/>
    </row>
    <row r="99" spans="2:6" ht="15.75" customHeight="1" x14ac:dyDescent="0.3">
      <c r="B99" s="5"/>
      <c r="C99" s="5"/>
      <c r="D99" s="5"/>
      <c r="E99" s="10"/>
      <c r="F99" s="31"/>
    </row>
    <row r="100" spans="2:6" ht="16.5" customHeight="1" x14ac:dyDescent="0.3">
      <c r="B100" s="18" t="s">
        <v>69</v>
      </c>
      <c r="C100" s="5"/>
      <c r="D100" s="5"/>
      <c r="E100" s="10"/>
      <c r="F100" s="31"/>
    </row>
    <row r="101" spans="2:6" ht="15.75" customHeight="1" x14ac:dyDescent="0.3">
      <c r="B101" s="18" t="s">
        <v>68</v>
      </c>
      <c r="C101" s="5"/>
      <c r="D101" s="5"/>
      <c r="E101" s="10"/>
      <c r="F101" s="31"/>
    </row>
    <row r="102" spans="2:6" ht="18" customHeight="1" x14ac:dyDescent="0.3">
      <c r="B102" s="18" t="s">
        <v>67</v>
      </c>
      <c r="C102" s="5"/>
      <c r="D102" s="5"/>
      <c r="E102" s="10"/>
      <c r="F102" s="31"/>
    </row>
    <row r="103" spans="2:6" x14ac:dyDescent="0.2">
      <c r="B103" s="3"/>
      <c r="D103" s="19"/>
      <c r="E103" s="7"/>
      <c r="F103" s="10"/>
    </row>
    <row r="104" spans="2:6" ht="14.25" x14ac:dyDescent="0.2">
      <c r="D104" s="68" t="s">
        <v>65</v>
      </c>
      <c r="E104" s="68"/>
      <c r="F104" s="10"/>
    </row>
    <row r="105" spans="2:6" ht="14.25" x14ac:dyDescent="0.2">
      <c r="D105" s="60" t="s">
        <v>72</v>
      </c>
      <c r="E105" s="60"/>
      <c r="F105" s="10"/>
    </row>
    <row r="106" spans="2:6" x14ac:dyDescent="0.2">
      <c r="D106" s="7"/>
      <c r="E106" s="19"/>
    </row>
  </sheetData>
  <mergeCells count="62">
    <mergeCell ref="D105:E105"/>
    <mergeCell ref="B82:C82"/>
    <mergeCell ref="B83:C83"/>
    <mergeCell ref="B84:C84"/>
    <mergeCell ref="B85:C85"/>
    <mergeCell ref="B92:D92"/>
    <mergeCell ref="B93:F94"/>
    <mergeCell ref="B96:C96"/>
    <mergeCell ref="D96:F96"/>
    <mergeCell ref="D97:F97"/>
    <mergeCell ref="D104:E104"/>
    <mergeCell ref="B73:C73"/>
    <mergeCell ref="B78:F78"/>
    <mergeCell ref="B79:C80"/>
    <mergeCell ref="B81:C81"/>
    <mergeCell ref="B69:C69"/>
    <mergeCell ref="B70:C70"/>
    <mergeCell ref="B71:C71"/>
    <mergeCell ref="B72:C72"/>
    <mergeCell ref="B31:F31"/>
    <mergeCell ref="B39:C39"/>
    <mergeCell ref="B47:F47"/>
    <mergeCell ref="B48:C49"/>
    <mergeCell ref="B34:C34"/>
    <mergeCell ref="B37:C37"/>
    <mergeCell ref="B38:C38"/>
    <mergeCell ref="B40:C40"/>
    <mergeCell ref="B42:C42"/>
    <mergeCell ref="B32:C33"/>
    <mergeCell ref="B41:C41"/>
    <mergeCell ref="B35:C35"/>
    <mergeCell ref="B36:C36"/>
    <mergeCell ref="B52:C52"/>
    <mergeCell ref="B53:C53"/>
    <mergeCell ref="B58:C58"/>
    <mergeCell ref="B60:C60"/>
    <mergeCell ref="B50:C50"/>
    <mergeCell ref="B51:C51"/>
    <mergeCell ref="B56:C56"/>
    <mergeCell ref="B59:C59"/>
    <mergeCell ref="B57:C57"/>
    <mergeCell ref="B61:C61"/>
    <mergeCell ref="B66:F66"/>
    <mergeCell ref="B67:C68"/>
    <mergeCell ref="B55:C55"/>
    <mergeCell ref="B54:C54"/>
    <mergeCell ref="B26:C26"/>
    <mergeCell ref="B27:C27"/>
    <mergeCell ref="B17:C17"/>
    <mergeCell ref="B5:D5"/>
    <mergeCell ref="B6:D6"/>
    <mergeCell ref="B7:D7"/>
    <mergeCell ref="B14:C14"/>
    <mergeCell ref="B16:C16"/>
    <mergeCell ref="B11:C11"/>
    <mergeCell ref="B12:C12"/>
    <mergeCell ref="B9:D9"/>
    <mergeCell ref="B13:C13"/>
    <mergeCell ref="B10:C10"/>
    <mergeCell ref="B22:F22"/>
    <mergeCell ref="B23:C24"/>
    <mergeCell ref="B25:C25"/>
  </mergeCells>
  <phoneticPr fontId="3" type="noConversion"/>
  <pageMargins left="0.15748031496062992" right="0.15748031496062992" top="0.82677165354330717" bottom="0.86614173228346458" header="0.51181102362204722" footer="0.51181102362204722"/>
  <pageSetup paperSize="9" fitToWidth="0" orientation="landscape" errors="NA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2022.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nbrezak</dc:creator>
  <cp:lastModifiedBy>Gordana</cp:lastModifiedBy>
  <cp:lastPrinted>2023-03-14T11:42:56Z</cp:lastPrinted>
  <dcterms:created xsi:type="dcterms:W3CDTF">2010-12-14T07:49:52Z</dcterms:created>
  <dcterms:modified xsi:type="dcterms:W3CDTF">2023-03-29T10:10:09Z</dcterms:modified>
</cp:coreProperties>
</file>